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<sst xmlns="http://schemas.openxmlformats.org/spreadsheetml/2006/main" count="31" uniqueCount="27">
  <si>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Nome: </t>
  </si>
  <si>
    <t>Local:</t>
  </si>
  <si>
    <t>Bairro:</t>
  </si>
  <si>
    <t>Município:</t>
  </si>
  <si>
    <t>ETAPA</t>
  </si>
  <si>
    <t>CRONOGRAMA FÍSICO-FINANCEIRO</t>
  </si>
  <si>
    <t>TOTAL</t>
  </si>
  <si>
    <t xml:space="preserve">Capivari de Baixo       </t>
  </si>
  <si>
    <t>30 dias</t>
  </si>
  <si>
    <t>60 dias</t>
  </si>
  <si>
    <t>%</t>
  </si>
  <si>
    <t>REVESTIMENTOS</t>
  </si>
  <si>
    <t>90 dias</t>
  </si>
  <si>
    <t>PAVIMENTAÇÃO</t>
  </si>
  <si>
    <t>EQUIPAMENTOS HIDRO SANITÁRIOS</t>
  </si>
  <si>
    <t>SERVIÇOS INICIAIS</t>
  </si>
  <si>
    <t>INSTALAÇÕES ELÉTRICAS</t>
  </si>
  <si>
    <t>COMPLEMENTAÇÃO DA OBRA</t>
  </si>
  <si>
    <t>REFORMA CEI BETILDES SILVA XAVIER</t>
  </si>
  <si>
    <t>Rua Antônio Manoel Vieira</t>
  </si>
  <si>
    <t>Caçador</t>
  </si>
  <si>
    <t>ESQUADRIAS</t>
  </si>
  <si>
    <t>VIDROS</t>
  </si>
  <si>
    <t>COBERTURA</t>
  </si>
  <si>
    <t>MURO</t>
  </si>
  <si>
    <t>PINTURA</t>
  </si>
  <si>
    <t>MOVIMENTO DE TERRA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</si>
</sst>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_(&quot;R$ &quot;* #,##0.0_);_(&quot;R$ &quot;* \(#,##0.0\);_(&quot;R$ &quot;* &quot;-&quot;??_);_(@_)"/>
    <numFmt numFmtId="174" formatCode="_(&quot;R$ &quot;* #,##0.000_);_(&quot;R$ &quot;* \(#,##0.000\);_(&quot;R$ &quot;* &quot;-&quot;??_);_(@_)"/>
    <numFmt numFmtId="175" formatCode="_(&quot;R$ &quot;* #,##0.000_);_(&quot;R$ &quot;* \(#,##0.000\);_(&quot;R$ &quot;* &quot;-&quot;???_);_(@_)"/>
    <numFmt numFmtId="176" formatCode="_(&quot;R$ &quot;* #,##0.0000_);_(&quot;R$ &quot;* \(#,##0.0000\);_(&quot;R$ 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0" fontId="6" fillId="0" borderId="14" xfId="47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0" fontId="6" fillId="0" borderId="10" xfId="47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10" fontId="6" fillId="0" borderId="12" xfId="47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0" fontId="6" fillId="0" borderId="18" xfId="47" applyNumberFormat="1" applyFont="1" applyBorder="1" applyAlignment="1">
      <alignment horizontal="right" vertical="center" wrapText="1"/>
    </xf>
    <xf numFmtId="170" fontId="6" fillId="0" borderId="14" xfId="47" applyNumberFormat="1" applyFont="1" applyBorder="1" applyAlignment="1">
      <alignment horizontal="right" vertical="center" wrapText="1"/>
    </xf>
    <xf numFmtId="170" fontId="6" fillId="0" borderId="18" xfId="0" applyNumberFormat="1" applyFont="1" applyBorder="1" applyAlignment="1">
      <alignment horizontal="left" vertical="center" wrapText="1" indent="1"/>
    </xf>
    <xf numFmtId="170" fontId="6" fillId="0" borderId="10" xfId="47" applyNumberFormat="1" applyFont="1" applyBorder="1" applyAlignment="1">
      <alignment horizontal="right" vertical="center" wrapText="1"/>
    </xf>
    <xf numFmtId="10" fontId="6" fillId="0" borderId="19" xfId="47" applyNumberFormat="1" applyFont="1" applyBorder="1" applyAlignment="1">
      <alignment vertical="center" wrapText="1"/>
    </xf>
    <xf numFmtId="171" fontId="6" fillId="0" borderId="0" xfId="53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171" fontId="6" fillId="0" borderId="14" xfId="53" applyFont="1" applyBorder="1" applyAlignment="1">
      <alignment horizontal="right" vertical="center" wrapText="1"/>
    </xf>
    <xf numFmtId="170" fontId="6" fillId="0" borderId="20" xfId="47" applyNumberFormat="1" applyFont="1" applyBorder="1" applyAlignment="1">
      <alignment horizontal="right" vertical="center" wrapText="1"/>
    </xf>
    <xf numFmtId="170" fontId="6" fillId="0" borderId="21" xfId="47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171" fontId="6" fillId="0" borderId="0" xfId="53" applyFont="1" applyBorder="1" applyAlignment="1">
      <alignment vertical="center"/>
    </xf>
    <xf numFmtId="170" fontId="44" fillId="0" borderId="14" xfId="47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28575</xdr:rowOff>
    </xdr:from>
    <xdr:to>
      <xdr:col>1</xdr:col>
      <xdr:colOff>714375</xdr:colOff>
      <xdr:row>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858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95250</xdr:rowOff>
    </xdr:from>
    <xdr:to>
      <xdr:col>1</xdr:col>
      <xdr:colOff>0</xdr:colOff>
      <xdr:row>9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524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"/>
  <sheetViews>
    <sheetView tabSelected="1" zoomScalePageLayoutView="0" workbookViewId="0" topLeftCell="A9">
      <selection activeCell="A24" sqref="A24"/>
    </sheetView>
  </sheetViews>
  <sheetFormatPr defaultColWidth="9.140625" defaultRowHeight="12.75"/>
  <cols>
    <col min="1" max="1" width="7.57421875" style="0" customWidth="1"/>
    <col min="2" max="2" width="29.8515625" style="0" customWidth="1"/>
    <col min="3" max="3" width="16.57421875" style="0" customWidth="1"/>
    <col min="4" max="4" width="8.28125" style="0" customWidth="1"/>
    <col min="5" max="5" width="16.421875" style="0" customWidth="1"/>
    <col min="6" max="6" width="8.28125" style="0" customWidth="1"/>
    <col min="7" max="7" width="15.28125" style="0" customWidth="1"/>
    <col min="8" max="8" width="7.8515625" style="0" customWidth="1"/>
    <col min="9" max="9" width="15.57421875" style="0" customWidth="1"/>
    <col min="10" max="10" width="11.8515625" style="0" customWidth="1"/>
    <col min="11" max="11" width="17.00390625" style="0" customWidth="1"/>
  </cols>
  <sheetData>
    <row r="4" ht="13.5" thickBot="1"/>
    <row r="5" spans="1:11" ht="15.75">
      <c r="A5" s="28"/>
      <c r="B5" s="49" t="s">
        <v>5</v>
      </c>
      <c r="C5" s="50"/>
      <c r="D5" s="50"/>
      <c r="E5" s="50"/>
      <c r="F5" s="50"/>
      <c r="G5" s="50"/>
      <c r="H5" s="50"/>
      <c r="I5" s="50"/>
      <c r="J5" s="17"/>
      <c r="K5" s="1"/>
    </row>
    <row r="6" spans="1:11" ht="12.75">
      <c r="A6" s="29"/>
      <c r="B6" s="36" t="s">
        <v>0</v>
      </c>
      <c r="C6" s="51" t="s">
        <v>18</v>
      </c>
      <c r="D6" s="51"/>
      <c r="E6" s="51"/>
      <c r="F6" s="51"/>
      <c r="G6" s="51"/>
      <c r="H6" s="51"/>
      <c r="I6" s="51"/>
      <c r="J6" s="24"/>
      <c r="K6" s="1"/>
    </row>
    <row r="7" spans="1:11" ht="12.75" customHeight="1">
      <c r="A7" s="29"/>
      <c r="B7" s="36" t="s">
        <v>1</v>
      </c>
      <c r="C7" s="44" t="s">
        <v>19</v>
      </c>
      <c r="D7" s="44"/>
      <c r="E7" s="44"/>
      <c r="F7" s="44"/>
      <c r="G7" s="44"/>
      <c r="H7" s="44"/>
      <c r="I7" s="44"/>
      <c r="J7" s="12"/>
      <c r="K7" s="1"/>
    </row>
    <row r="8" spans="1:11" ht="12.75">
      <c r="A8" s="29"/>
      <c r="B8" s="36" t="s">
        <v>2</v>
      </c>
      <c r="C8" s="44" t="s">
        <v>20</v>
      </c>
      <c r="D8" s="44"/>
      <c r="E8" s="44"/>
      <c r="F8" s="44"/>
      <c r="G8" s="44"/>
      <c r="H8" s="44"/>
      <c r="I8" s="44"/>
      <c r="J8" s="12"/>
      <c r="K8" s="1"/>
    </row>
    <row r="9" spans="1:11" ht="12.75">
      <c r="A9" s="29"/>
      <c r="B9" s="37" t="s">
        <v>3</v>
      </c>
      <c r="C9" s="44" t="s">
        <v>7</v>
      </c>
      <c r="D9" s="44"/>
      <c r="E9" s="44"/>
      <c r="F9" s="44"/>
      <c r="G9" s="44"/>
      <c r="H9" s="44"/>
      <c r="I9" s="44"/>
      <c r="J9" s="12"/>
      <c r="K9" s="1"/>
    </row>
    <row r="10" spans="1:11" ht="12.75">
      <c r="A10" s="29"/>
      <c r="B10" s="47" t="s">
        <v>4</v>
      </c>
      <c r="C10" s="45"/>
      <c r="D10" s="46"/>
      <c r="E10" s="46"/>
      <c r="F10" s="46"/>
      <c r="G10" s="46"/>
      <c r="H10" s="46"/>
      <c r="I10" s="46"/>
      <c r="J10" s="13"/>
      <c r="K10" s="1"/>
    </row>
    <row r="11" spans="1:11" ht="18" customHeight="1">
      <c r="A11" s="30"/>
      <c r="B11" s="48"/>
      <c r="C11" s="8" t="s">
        <v>8</v>
      </c>
      <c r="D11" s="8" t="s">
        <v>10</v>
      </c>
      <c r="E11" s="3" t="s">
        <v>9</v>
      </c>
      <c r="F11" s="10" t="s">
        <v>10</v>
      </c>
      <c r="G11" s="10" t="s">
        <v>12</v>
      </c>
      <c r="H11" s="10" t="s">
        <v>10</v>
      </c>
      <c r="I11" s="15" t="s">
        <v>6</v>
      </c>
      <c r="J11" s="9" t="s">
        <v>10</v>
      </c>
      <c r="K11" s="4"/>
    </row>
    <row r="12" spans="1:11" ht="27.75" customHeight="1">
      <c r="A12" s="31">
        <v>1</v>
      </c>
      <c r="B12" s="38" t="s">
        <v>15</v>
      </c>
      <c r="C12" s="21">
        <v>24393.3</v>
      </c>
      <c r="D12" s="14">
        <f>(C12/I24)</f>
        <v>0.09580934234272308</v>
      </c>
      <c r="E12" s="21"/>
      <c r="F12" s="14"/>
      <c r="G12" s="19"/>
      <c r="H12" s="14"/>
      <c r="I12" s="11">
        <f>SUM(C12+E12+G12)</f>
        <v>24393.3</v>
      </c>
      <c r="J12" s="16">
        <f aca="true" t="shared" si="0" ref="J12:J23">SUM(D12+F12+H12)</f>
        <v>0.09580934234272308</v>
      </c>
      <c r="K12" s="1"/>
    </row>
    <row r="13" spans="1:11" ht="27.75" customHeight="1">
      <c r="A13" s="32">
        <v>2</v>
      </c>
      <c r="B13" s="39" t="s">
        <v>26</v>
      </c>
      <c r="C13" s="21"/>
      <c r="D13" s="14"/>
      <c r="E13" s="21">
        <v>4111.25</v>
      </c>
      <c r="F13" s="14">
        <f>(E13/I24)</f>
        <v>0.016147719197751854</v>
      </c>
      <c r="G13" s="21"/>
      <c r="H13" s="14"/>
      <c r="I13" s="11">
        <f>SUM(C13+E13+G13)</f>
        <v>4111.25</v>
      </c>
      <c r="J13" s="16">
        <f t="shared" si="0"/>
        <v>0.016147719197751854</v>
      </c>
      <c r="K13" s="1"/>
    </row>
    <row r="14" spans="1:11" ht="27" customHeight="1">
      <c r="A14" s="32">
        <v>3</v>
      </c>
      <c r="B14" s="39" t="s">
        <v>11</v>
      </c>
      <c r="C14" s="21">
        <v>5444.59</v>
      </c>
      <c r="D14" s="14">
        <f>(C14/I24)</f>
        <v>0.02138466657753427</v>
      </c>
      <c r="E14" s="21"/>
      <c r="F14" s="14"/>
      <c r="G14" s="42"/>
      <c r="H14" s="14"/>
      <c r="I14" s="11">
        <f aca="true" t="shared" si="1" ref="I14:I23">SUM(C14+E14+G14)</f>
        <v>5444.59</v>
      </c>
      <c r="J14" s="16">
        <f t="shared" si="0"/>
        <v>0.02138466657753427</v>
      </c>
      <c r="K14" s="1"/>
    </row>
    <row r="15" spans="1:11" ht="23.25" customHeight="1">
      <c r="A15" s="31">
        <v>4</v>
      </c>
      <c r="B15" s="39" t="s">
        <v>21</v>
      </c>
      <c r="C15" s="21"/>
      <c r="D15" s="14"/>
      <c r="E15" s="21"/>
      <c r="F15" s="14"/>
      <c r="G15" s="19">
        <v>5418.59</v>
      </c>
      <c r="H15" s="14">
        <f>(G15/I24)</f>
        <v>0.021282546614228327</v>
      </c>
      <c r="I15" s="11">
        <f>SUM(C15+E15+G15)</f>
        <v>5418.59</v>
      </c>
      <c r="J15" s="16">
        <f t="shared" si="0"/>
        <v>0.021282546614228327</v>
      </c>
      <c r="K15" s="1"/>
    </row>
    <row r="16" spans="1:11" ht="22.5" customHeight="1">
      <c r="A16" s="31">
        <v>5</v>
      </c>
      <c r="B16" s="39" t="s">
        <v>13</v>
      </c>
      <c r="C16" s="21"/>
      <c r="D16" s="14"/>
      <c r="E16" s="21">
        <f>35034.28-3318.65</f>
        <v>31715.629999999997</v>
      </c>
      <c r="F16" s="14">
        <f>(E16/I24)</f>
        <v>0.1245691912240303</v>
      </c>
      <c r="G16" s="19">
        <v>3318.65</v>
      </c>
      <c r="H16" s="14">
        <f>(G16/I24)</f>
        <v>0.01303463139327922</v>
      </c>
      <c r="I16" s="11">
        <f t="shared" si="1"/>
        <v>35034.28</v>
      </c>
      <c r="J16" s="16">
        <f t="shared" si="0"/>
        <v>0.13760382261730952</v>
      </c>
      <c r="K16" s="1"/>
    </row>
    <row r="17" spans="1:11" ht="22.5" customHeight="1">
      <c r="A17" s="33">
        <v>6</v>
      </c>
      <c r="B17" s="39" t="s">
        <v>22</v>
      </c>
      <c r="C17" s="21"/>
      <c r="D17" s="14"/>
      <c r="E17" s="21"/>
      <c r="F17" s="14"/>
      <c r="G17" s="25">
        <v>167.7</v>
      </c>
      <c r="H17" s="14">
        <f>(G17/I24)</f>
        <v>0.0006586737633233167</v>
      </c>
      <c r="I17" s="43">
        <f t="shared" si="1"/>
        <v>167.7</v>
      </c>
      <c r="J17" s="16">
        <f t="shared" si="0"/>
        <v>0.0006586737633233167</v>
      </c>
      <c r="K17" s="1"/>
    </row>
    <row r="18" spans="1:11" ht="19.5" customHeight="1">
      <c r="A18" s="33">
        <v>7</v>
      </c>
      <c r="B18" s="38" t="s">
        <v>23</v>
      </c>
      <c r="C18" s="21">
        <f>42657.84</f>
        <v>42657.84</v>
      </c>
      <c r="D18" s="14">
        <f>(C18/I24)</f>
        <v>0.167546809827334</v>
      </c>
      <c r="E18" s="21">
        <f>7205.75+7257.11+951.7+1959.37+13647.51+2964+6656.55</f>
        <v>40641.990000000005</v>
      </c>
      <c r="F18" s="14">
        <f>(E18/I24)</f>
        <v>0.1596291741338617</v>
      </c>
      <c r="G18" s="19">
        <f>1000.83+4629.68+3996.24+1697.76</f>
        <v>11324.51</v>
      </c>
      <c r="H18" s="14">
        <f>(G18/I24)</f>
        <v>0.04447917483299066</v>
      </c>
      <c r="I18" s="11">
        <f>SUM(C18+E18+G18)-0.01</f>
        <v>94624.33</v>
      </c>
      <c r="J18" s="16">
        <f t="shared" si="0"/>
        <v>0.3716551587941864</v>
      </c>
      <c r="K18" s="1"/>
    </row>
    <row r="19" spans="1:11" ht="19.5" customHeight="1">
      <c r="A19" s="33">
        <v>8</v>
      </c>
      <c r="B19" s="38" t="s">
        <v>14</v>
      </c>
      <c r="C19" s="21"/>
      <c r="D19" s="14"/>
      <c r="E19" s="21"/>
      <c r="F19" s="14"/>
      <c r="G19" s="19">
        <v>1737.19</v>
      </c>
      <c r="H19" s="14">
        <f>(G19/I24)</f>
        <v>0.00682314534828642</v>
      </c>
      <c r="I19" s="11">
        <f>SUM(C19+E19+G19)</f>
        <v>1737.19</v>
      </c>
      <c r="J19" s="16">
        <f t="shared" si="0"/>
        <v>0.00682314534828642</v>
      </c>
      <c r="K19" s="5"/>
    </row>
    <row r="20" spans="1:11" ht="19.5" customHeight="1">
      <c r="A20" s="33">
        <v>9</v>
      </c>
      <c r="B20" s="38" t="s">
        <v>16</v>
      </c>
      <c r="C20" s="21"/>
      <c r="D20" s="14"/>
      <c r="E20" s="23"/>
      <c r="F20" s="14"/>
      <c r="G20" s="23">
        <v>30026.14</v>
      </c>
      <c r="H20" s="14">
        <f>(G20/I24)</f>
        <v>0.11793339673150133</v>
      </c>
      <c r="I20" s="11">
        <f t="shared" si="1"/>
        <v>30026.14</v>
      </c>
      <c r="J20" s="16">
        <f t="shared" si="0"/>
        <v>0.11793339673150133</v>
      </c>
      <c r="K20" s="5"/>
    </row>
    <row r="21" spans="1:11" ht="25.5" customHeight="1">
      <c r="A21" s="33">
        <v>10</v>
      </c>
      <c r="B21" s="38" t="s">
        <v>24</v>
      </c>
      <c r="C21" s="21"/>
      <c r="D21" s="14"/>
      <c r="E21" s="21"/>
      <c r="F21" s="14"/>
      <c r="G21" s="19">
        <v>9437.96</v>
      </c>
      <c r="H21" s="14">
        <f>(G21/I24)</f>
        <v>0.03706938957242057</v>
      </c>
      <c r="I21" s="11">
        <f t="shared" si="1"/>
        <v>9437.96</v>
      </c>
      <c r="J21" s="16">
        <f t="shared" si="0"/>
        <v>0.03706938957242057</v>
      </c>
      <c r="K21" s="5"/>
    </row>
    <row r="22" spans="1:11" ht="25.5" customHeight="1">
      <c r="A22" s="34">
        <v>11</v>
      </c>
      <c r="B22" s="40" t="s">
        <v>25</v>
      </c>
      <c r="C22" s="26"/>
      <c r="D22" s="14"/>
      <c r="E22" s="26">
        <f>4810.17+1861+1971.15+10000</f>
        <v>18642.32</v>
      </c>
      <c r="F22" s="14">
        <f>(E22/I24)</f>
        <v>0.07322127055144623</v>
      </c>
      <c r="G22" s="27">
        <f>18107.31</f>
        <v>18107.31</v>
      </c>
      <c r="H22" s="14">
        <f>(G22/I24)</f>
        <v>0.07111991664497273</v>
      </c>
      <c r="I22" s="11">
        <f>SUM(C22+E22+G22)+0.01</f>
        <v>36749.64000000001</v>
      </c>
      <c r="J22" s="16">
        <f t="shared" si="0"/>
        <v>0.14434118719641897</v>
      </c>
      <c r="K22" s="5"/>
    </row>
    <row r="23" spans="1:11" ht="19.5" customHeight="1">
      <c r="A23" s="34">
        <v>12</v>
      </c>
      <c r="B23" s="40" t="s">
        <v>17</v>
      </c>
      <c r="C23" s="26"/>
      <c r="D23" s="14"/>
      <c r="E23" s="26">
        <v>1119.6</v>
      </c>
      <c r="F23" s="14">
        <f>(E23/I24)</f>
        <v>0.004397442727589656</v>
      </c>
      <c r="G23" s="27">
        <f>1818.45+1818.45+319.66+2381.39</f>
        <v>6337.95</v>
      </c>
      <c r="H23" s="14">
        <f>(G23/I24)</f>
        <v>0.024893508516726386</v>
      </c>
      <c r="I23" s="11">
        <f t="shared" si="1"/>
        <v>7457.549999999999</v>
      </c>
      <c r="J23" s="16">
        <f t="shared" si="0"/>
        <v>0.029290951244316042</v>
      </c>
      <c r="K23" s="5"/>
    </row>
    <row r="24" spans="1:11" ht="26.25" customHeight="1" thickBot="1">
      <c r="A24" s="35"/>
      <c r="B24" s="41" t="s">
        <v>6</v>
      </c>
      <c r="C24" s="20">
        <f>SUM(C12:C23)</f>
        <v>72495.73</v>
      </c>
      <c r="D24" s="18">
        <f>(C24/I24)</f>
        <v>0.28474081874759133</v>
      </c>
      <c r="E24" s="20">
        <f>SUM(E12:E23)</f>
        <v>96230.79000000001</v>
      </c>
      <c r="F24" s="18">
        <f>(E24/I24)</f>
        <v>0.3779647978346798</v>
      </c>
      <c r="G24" s="20">
        <f>SUM(G12:G23)</f>
        <v>85876</v>
      </c>
      <c r="H24" s="18">
        <f>(G24/I24)</f>
        <v>0.33729438341772894</v>
      </c>
      <c r="I24" s="20">
        <f>SUM(I12:I23)</f>
        <v>254602.52</v>
      </c>
      <c r="J24" s="22">
        <f>SUM(J12:J23)</f>
        <v>1.0000000000000002</v>
      </c>
      <c r="K24" s="7"/>
    </row>
    <row r="25" spans="1:11" ht="12.75">
      <c r="A25" s="5"/>
      <c r="B25" s="2"/>
      <c r="C25" s="2"/>
      <c r="D25" s="2"/>
      <c r="E25" s="2"/>
      <c r="F25" s="2"/>
      <c r="G25" s="2"/>
      <c r="H25" s="2"/>
      <c r="I25" s="6"/>
      <c r="J25" s="6"/>
      <c r="K25" s="5"/>
    </row>
    <row r="26" spans="1:11" ht="12.75">
      <c r="A26" s="5"/>
      <c r="B26" s="2"/>
      <c r="C26" s="2"/>
      <c r="D26" s="2"/>
      <c r="E26" s="2"/>
      <c r="F26" s="2"/>
      <c r="G26" s="2"/>
      <c r="H26" s="2"/>
      <c r="I26" s="6"/>
      <c r="J26" s="6"/>
      <c r="K26" s="5"/>
    </row>
  </sheetData>
  <sheetProtection/>
  <mergeCells count="7">
    <mergeCell ref="C9:I9"/>
    <mergeCell ref="C10:I10"/>
    <mergeCell ref="B10:B11"/>
    <mergeCell ref="B5:I5"/>
    <mergeCell ref="C6:I6"/>
    <mergeCell ref="C7:I7"/>
    <mergeCell ref="C8:I8"/>
  </mergeCells>
  <printOptions/>
  <pageMargins left="0.45" right="0.41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marilenei</cp:lastModifiedBy>
  <cp:lastPrinted>2015-11-06T11:03:55Z</cp:lastPrinted>
  <dcterms:created xsi:type="dcterms:W3CDTF">2006-10-30T14:17:38Z</dcterms:created>
  <dcterms:modified xsi:type="dcterms:W3CDTF">2015-11-06T12:04:40Z</dcterms:modified>
  <cp:category/>
  <cp:version/>
  <cp:contentType/>
  <cp:contentStatus/>
</cp:coreProperties>
</file>