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520" activeTab="0"/>
  </bookViews>
  <sheets>
    <sheet name="A1" sheetId="1" r:id="rId1"/>
  </sheets>
  <definedNames>
    <definedName name="_xlnm.Print_Area" localSheetId="0">'A1'!$A$1:$I$40</definedName>
    <definedName name="Texto1" localSheetId="0">'A1'!#REF!</definedName>
    <definedName name="Texto10" localSheetId="0">'A1'!#REF!</definedName>
    <definedName name="Texto12" localSheetId="0">'A1'!#REF!</definedName>
    <definedName name="Texto13" localSheetId="0">'A1'!#REF!</definedName>
    <definedName name="Texto14" localSheetId="0">'A1'!#REF!</definedName>
    <definedName name="Texto15" localSheetId="0">'A1'!#REF!</definedName>
    <definedName name="Texto16" localSheetId="0">'A1'!$A$27</definedName>
    <definedName name="Texto2" localSheetId="0">'A1'!#REF!</definedName>
    <definedName name="Texto3" localSheetId="0">'A1'!$I$3</definedName>
    <definedName name="Texto4" localSheetId="0">'A1'!$A$5</definedName>
    <definedName name="Texto42" localSheetId="0">'A1'!#REF!</definedName>
    <definedName name="Texto43" localSheetId="0">'A1'!#REF!</definedName>
    <definedName name="Texto5" localSheetId="0">'A1'!$G$5</definedName>
    <definedName name="Texto7" localSheetId="0">'A1'!#REF!</definedName>
    <definedName name="Texto8" localSheetId="0">'A1'!#REF!</definedName>
    <definedName name="Texto9" localSheetId="0">'A1'!#REF!</definedName>
  </definedNames>
  <calcPr fullCalcOnLoad="1"/>
</workbook>
</file>

<file path=xl/sharedStrings.xml><?xml version="1.0" encoding="utf-8"?>
<sst xmlns="http://schemas.openxmlformats.org/spreadsheetml/2006/main" count="69" uniqueCount="57">
  <si>
    <r>
      <t>FOLHA N</t>
    </r>
    <r>
      <rPr>
        <b/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  </t>
    </r>
  </si>
  <si>
    <t>ITEM</t>
  </si>
  <si>
    <t>DISCRIMINAÇÃO</t>
  </si>
  <si>
    <t>UNID.</t>
  </si>
  <si>
    <t>QUANT.</t>
  </si>
  <si>
    <t>ASSINATURA:      </t>
  </si>
  <si>
    <t>PROJETO:</t>
  </si>
  <si>
    <t>CUSTO UNITÁRIO</t>
  </si>
  <si>
    <t>PLANILHA A 1</t>
  </si>
  <si>
    <t>LOCALIZAÇÃO:</t>
  </si>
  <si>
    <t>Observações:</t>
  </si>
  <si>
    <t>3 - A parcela de Benefícios e Despesas Indiretas (BDI) não poderá ser superior ao divulgado pelo Departamento Estadual de Infraestrutura (DEINFRA).</t>
  </si>
  <si>
    <t>1 - A verificação e aprovação dos orçamentos, a cargo do BRDE, serão efetuadas observando-se os  valores nos aspectos quantitativos e de custos, mediante comparativo com as composições dos custos unitários previstos no Sistema Nacional de Pesquisa e Custos (SINAPI) e, no caso de obras e serviços rodoviários, na tabela do Sistema de Custos Rodoviários (SICRO). Dessa forma sugere-se a composição da planilha orçamentário utilizando-se os referidos parâmetros, citando o código do item correspondente no campo destinado na planilha.</t>
  </si>
  <si>
    <t>BDI (%)</t>
  </si>
  <si>
    <t>VALOR TOTAL R$</t>
  </si>
  <si>
    <t>PREÇO DO SERVIÇO</t>
  </si>
  <si>
    <t>2 - Para os itens que não se encontram nas tabelas de referências citadas ou em caso de itens não convencionais, deverá ser apresentada a composição do custo unitário em documetno separado como forma de facilitar tanto a elaboração quanto a análise do orçamento.</t>
  </si>
  <si>
    <t>PREÇO UNITÁRIO</t>
  </si>
  <si>
    <t>M2</t>
  </si>
  <si>
    <t>1.1</t>
  </si>
  <si>
    <t>2.1</t>
  </si>
  <si>
    <t>M3</t>
  </si>
  <si>
    <t>2.2</t>
  </si>
  <si>
    <t>SINALIZAÇÃO VIARIA</t>
  </si>
  <si>
    <r>
      <t>DATA</t>
    </r>
    <r>
      <rPr>
        <sz val="8"/>
        <color indexed="8"/>
        <rFont val="Trebuchet MS"/>
        <family val="2"/>
      </rPr>
      <t> </t>
    </r>
  </si>
  <si>
    <t>PLANILHA DE ORÇAMENTO PARA OBRAS E SERVIÇOS DE ENGENHARIA</t>
  </si>
  <si>
    <r>
      <t xml:space="preserve">NOME: </t>
    </r>
    <r>
      <rPr>
        <sz val="10"/>
        <color indexed="8"/>
        <rFont val="Trebuchet MS"/>
        <family val="2"/>
      </rPr>
      <t>  JOÃO ROBERTO SMANIA CATANEO   </t>
    </r>
  </si>
  <si>
    <t>ACESSIBILIDADE- PASSEIO PUBLICO</t>
  </si>
  <si>
    <t>REGULARIZAÇÃO AREA DO PASSEIO</t>
  </si>
  <si>
    <t>REATERRO APILOADO EM CAMADAS DE 20CM C/ MATERIAL JAZIDA 1A</t>
  </si>
  <si>
    <t>1.2</t>
  </si>
  <si>
    <r>
      <t>Nº CREA/SC : 10721-1</t>
    </r>
    <r>
      <rPr>
        <sz val="10"/>
        <color indexed="8"/>
        <rFont val="Trebuchet MS"/>
        <family val="2"/>
      </rPr>
      <t>     </t>
    </r>
  </si>
  <si>
    <t>MUNICÍPIO: CAPIVARI DE BAIXO -SC</t>
  </si>
  <si>
    <t>PINTURA FAIXA C/ TINTA ACRIL. AMARELA 12CM</t>
  </si>
  <si>
    <t>PINTURA FAIXA C/ TINTA ACRIL. BRANCA 12CM</t>
  </si>
  <si>
    <t>CALÇADA CONCR. N. ESTRUT. 210KG/M3-ESP.7CM</t>
  </si>
  <si>
    <t xml:space="preserve">PINTURA FAIXA PEDESTRE- TRAVESSIA C/ TINTA ACRILICA BRANCA </t>
  </si>
  <si>
    <t xml:space="preserve">PINTURA FAIXA PEDESTRE- RETENÇÃO C/ TINTA ACRILICA BRANCA </t>
  </si>
  <si>
    <t>CÓDIGO:   SINAPI/SICRO/DEINFRA</t>
  </si>
  <si>
    <t>Data de referência dos custos: SINAPI: Fevereiro/2014 e SICRO-DNIT: Novembro/2013</t>
  </si>
  <si>
    <t>5 S 02 110 00</t>
  </si>
  <si>
    <t>COMPOSIÇÃO</t>
  </si>
  <si>
    <t>4 S 06 100 31</t>
  </si>
  <si>
    <t>4 S 06 200 01</t>
  </si>
  <si>
    <t>PLACA REGULAM. OCTOGONA L= 0,31M  R-1  GT/GT 0,525630 M2/PLACA- TOTALMENTE REFLETIVA</t>
  </si>
  <si>
    <t>PISO PODOTATIL ALERTA 41X41CM -ESP.3CM- COL.</t>
  </si>
  <si>
    <t>PISO PODOTA. DIRECIONAL 41X41CM -ESP.3CM- COL</t>
  </si>
  <si>
    <t>Rua José Domingos Bittencourt-  Bairro: Caçador- Camila</t>
  </si>
  <si>
    <t>15/08/2017</t>
  </si>
  <si>
    <t xml:space="preserve"> Acessibilidade e Sinalização Viaria</t>
  </si>
  <si>
    <t>1.3</t>
  </si>
  <si>
    <t>1.4</t>
  </si>
  <si>
    <t>1.5</t>
  </si>
  <si>
    <t>2.3</t>
  </si>
  <si>
    <t>2.4</t>
  </si>
  <si>
    <t>2.5</t>
  </si>
  <si>
    <r>
      <t xml:space="preserve">DATA: </t>
    </r>
    <r>
      <rPr>
        <sz val="10"/>
        <color indexed="8"/>
        <rFont val="Trebuchet MS"/>
        <family val="2"/>
      </rPr>
      <t>  15/08/2017</t>
    </r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</si>
</sst>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&quot;R$ &quot;#,##0.00"/>
    <numFmt numFmtId="186" formatCode="&quot;R$&quot;\ #,##0.00"/>
    <numFmt numFmtId="187" formatCode="0.000"/>
    <numFmt numFmtId="188" formatCode="0.0"/>
  </numFmts>
  <fonts count="53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0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33" borderId="0" xfId="0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2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justify" vertical="top" wrapText="1"/>
    </xf>
    <xf numFmtId="4" fontId="10" fillId="0" borderId="17" xfId="0" applyNumberFormat="1" applyFont="1" applyBorder="1" applyAlignment="1">
      <alignment horizontal="right" wrapText="1"/>
    </xf>
    <xf numFmtId="10" fontId="10" fillId="0" borderId="17" xfId="0" applyNumberFormat="1" applyFont="1" applyBorder="1" applyAlignment="1">
      <alignment horizontal="right" wrapText="1"/>
    </xf>
    <xf numFmtId="186" fontId="10" fillId="0" borderId="18" xfId="0" applyNumberFormat="1" applyFont="1" applyBorder="1" applyAlignment="1">
      <alignment horizontal="right" wrapText="1"/>
    </xf>
    <xf numFmtId="185" fontId="10" fillId="0" borderId="19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wrapText="1"/>
    </xf>
    <xf numFmtId="1" fontId="10" fillId="0" borderId="17" xfId="0" applyNumberFormat="1" applyFont="1" applyBorder="1" applyAlignment="1">
      <alignment horizontal="center" vertical="top"/>
    </xf>
    <xf numFmtId="1" fontId="12" fillId="0" borderId="16" xfId="0" applyNumberFormat="1" applyFont="1" applyBorder="1" applyAlignment="1">
      <alignment horizontal="center" vertical="top"/>
    </xf>
    <xf numFmtId="2" fontId="13" fillId="0" borderId="17" xfId="0" applyNumberFormat="1" applyFont="1" applyBorder="1" applyAlignment="1">
      <alignment horizontal="center" vertical="top"/>
    </xf>
    <xf numFmtId="0" fontId="12" fillId="0" borderId="17" xfId="0" applyFont="1" applyBorder="1" applyAlignment="1">
      <alignment horizontal="justify" vertical="top" wrapText="1"/>
    </xf>
    <xf numFmtId="4" fontId="13" fillId="0" borderId="17" xfId="0" applyNumberFormat="1" applyFont="1" applyBorder="1" applyAlignment="1">
      <alignment horizontal="right" wrapText="1"/>
    </xf>
    <xf numFmtId="10" fontId="13" fillId="0" borderId="17" xfId="0" applyNumberFormat="1" applyFont="1" applyBorder="1" applyAlignment="1">
      <alignment horizontal="right" wrapText="1"/>
    </xf>
    <xf numFmtId="186" fontId="13" fillId="0" borderId="18" xfId="0" applyNumberFormat="1" applyFont="1" applyBorder="1" applyAlignment="1">
      <alignment horizontal="right" wrapText="1"/>
    </xf>
    <xf numFmtId="2" fontId="13" fillId="0" borderId="16" xfId="0" applyNumberFormat="1" applyFont="1" applyBorder="1" applyAlignment="1">
      <alignment horizontal="center" vertical="top"/>
    </xf>
    <xf numFmtId="0" fontId="13" fillId="0" borderId="17" xfId="0" applyFont="1" applyBorder="1" applyAlignment="1">
      <alignment horizontal="justify" vertical="top" wrapText="1"/>
    </xf>
    <xf numFmtId="0" fontId="13" fillId="0" borderId="17" xfId="0" applyNumberFormat="1" applyFont="1" applyBorder="1" applyAlignment="1">
      <alignment horizontal="center" wrapText="1"/>
    </xf>
    <xf numFmtId="185" fontId="13" fillId="0" borderId="19" xfId="0" applyNumberFormat="1" applyFont="1" applyBorder="1" applyAlignment="1">
      <alignment horizontal="right" wrapText="1"/>
    </xf>
    <xf numFmtId="1" fontId="13" fillId="0" borderId="17" xfId="0" applyNumberFormat="1" applyFont="1" applyBorder="1" applyAlignment="1">
      <alignment horizontal="center" vertical="top"/>
    </xf>
    <xf numFmtId="2" fontId="13" fillId="0" borderId="17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85" fontId="12" fillId="0" borderId="20" xfId="0" applyNumberFormat="1" applyFont="1" applyBorder="1" applyAlignment="1">
      <alignment horizontal="right" vertical="center" wrapText="1"/>
    </xf>
    <xf numFmtId="185" fontId="11" fillId="0" borderId="20" xfId="0" applyNumberFormat="1" applyFont="1" applyBorder="1" applyAlignment="1">
      <alignment horizontal="right" vertical="center" wrapText="1"/>
    </xf>
    <xf numFmtId="1" fontId="13" fillId="0" borderId="16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2" fillId="34" borderId="40" xfId="0" applyFont="1" applyFill="1" applyBorder="1" applyAlignment="1">
      <alignment horizontal="right" vertical="top" wrapText="1"/>
    </xf>
    <xf numFmtId="0" fontId="2" fillId="34" borderId="41" xfId="0" applyFont="1" applyFill="1" applyBorder="1" applyAlignment="1">
      <alignment horizontal="right" vertical="top" wrapText="1"/>
    </xf>
    <xf numFmtId="0" fontId="2" fillId="34" borderId="42" xfId="0" applyFont="1" applyFill="1" applyBorder="1" applyAlignment="1">
      <alignment horizontal="right" vertical="top" wrapText="1"/>
    </xf>
    <xf numFmtId="0" fontId="14" fillId="0" borderId="43" xfId="0" applyFont="1" applyBorder="1" applyAlignment="1">
      <alignment horizontal="justify" vertical="top" wrapText="1"/>
    </xf>
    <xf numFmtId="0" fontId="18" fillId="0" borderId="37" xfId="0" applyFont="1" applyBorder="1" applyAlignment="1">
      <alignment horizontal="justify" vertical="top" wrapText="1"/>
    </xf>
    <xf numFmtId="0" fontId="18" fillId="0" borderId="44" xfId="0" applyFont="1" applyBorder="1" applyAlignment="1">
      <alignment horizontal="justify" vertical="top" wrapText="1"/>
    </xf>
    <xf numFmtId="0" fontId="18" fillId="0" borderId="45" xfId="0" applyFont="1" applyBorder="1" applyAlignment="1">
      <alignment horizontal="justify" vertical="top" wrapText="1"/>
    </xf>
    <xf numFmtId="0" fontId="14" fillId="0" borderId="46" xfId="0" applyFont="1" applyBorder="1" applyAlignment="1">
      <alignment horizontal="justify" vertical="top" wrapText="1"/>
    </xf>
    <xf numFmtId="0" fontId="14" fillId="0" borderId="17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justify" vertical="top" wrapText="1"/>
    </xf>
    <xf numFmtId="0" fontId="14" fillId="0" borderId="19" xfId="0" applyFont="1" applyBorder="1" applyAlignment="1">
      <alignment horizontal="justify" vertical="top" wrapText="1"/>
    </xf>
    <xf numFmtId="0" fontId="14" fillId="0" borderId="42" xfId="0" applyFont="1" applyBorder="1" applyAlignment="1">
      <alignment horizontal="justify" vertical="top" wrapText="1"/>
    </xf>
    <xf numFmtId="0" fontId="14" fillId="0" borderId="47" xfId="0" applyFont="1" applyBorder="1" applyAlignment="1">
      <alignment horizontal="justify" vertical="top" wrapText="1"/>
    </xf>
    <xf numFmtId="0" fontId="14" fillId="0" borderId="48" xfId="0" applyFont="1" applyBorder="1" applyAlignment="1">
      <alignment horizontal="justify" vertical="top" wrapText="1"/>
    </xf>
    <xf numFmtId="0" fontId="14" fillId="0" borderId="20" xfId="0" applyFont="1" applyBorder="1" applyAlignment="1">
      <alignment horizontal="justify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4" fillId="0" borderId="36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4" fillId="0" borderId="49" xfId="0" applyFont="1" applyBorder="1" applyAlignment="1">
      <alignment horizontal="left" vertical="top" wrapText="1"/>
    </xf>
    <xf numFmtId="0" fontId="14" fillId="0" borderId="45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justify" vertical="top" wrapText="1"/>
    </xf>
    <xf numFmtId="0" fontId="18" fillId="0" borderId="34" xfId="0" applyFont="1" applyBorder="1" applyAlignment="1">
      <alignment horizontal="justify" vertical="top" wrapText="1"/>
    </xf>
    <xf numFmtId="0" fontId="18" fillId="0" borderId="43" xfId="0" applyFont="1" applyBorder="1" applyAlignment="1">
      <alignment horizontal="justify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4</xdr:col>
      <xdr:colOff>552450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9050"/>
          <a:ext cx="1704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view="pageBreakPreview" zoomScale="125" zoomScaleNormal="90" zoomScaleSheetLayoutView="125" zoomScalePageLayoutView="0" workbookViewId="0" topLeftCell="A24">
      <selection activeCell="A32" sqref="A32:I35"/>
    </sheetView>
  </sheetViews>
  <sheetFormatPr defaultColWidth="9.140625" defaultRowHeight="12.75"/>
  <cols>
    <col min="1" max="1" width="18.00390625" style="0" customWidth="1"/>
    <col min="2" max="2" width="11.28125" style="0" customWidth="1"/>
    <col min="3" max="3" width="36.140625" style="0" customWidth="1"/>
    <col min="4" max="4" width="6.28125" style="0" customWidth="1"/>
    <col min="5" max="6" width="10.57421875" style="0" customWidth="1"/>
    <col min="7" max="8" width="11.28125" style="0" customWidth="1"/>
    <col min="9" max="9" width="16.8515625" style="0" customWidth="1"/>
  </cols>
  <sheetData>
    <row r="1" spans="1:9" ht="36" customHeight="1">
      <c r="A1" s="56"/>
      <c r="B1" s="57"/>
      <c r="C1" s="57"/>
      <c r="D1" s="57"/>
      <c r="E1" s="57"/>
      <c r="F1" s="57"/>
      <c r="G1" s="58"/>
      <c r="H1" s="15"/>
      <c r="I1" s="45" t="s">
        <v>8</v>
      </c>
    </row>
    <row r="2" spans="1:9" ht="36" customHeight="1">
      <c r="A2" s="53" t="s">
        <v>25</v>
      </c>
      <c r="B2" s="54"/>
      <c r="C2" s="54"/>
      <c r="D2" s="54"/>
      <c r="E2" s="54"/>
      <c r="F2" s="54"/>
      <c r="G2" s="55"/>
      <c r="H2" s="16"/>
      <c r="I2" s="46"/>
    </row>
    <row r="3" spans="1:9" ht="13.5" customHeight="1">
      <c r="A3" s="71" t="s">
        <v>32</v>
      </c>
      <c r="B3" s="66"/>
      <c r="C3" s="66"/>
      <c r="D3" s="66"/>
      <c r="E3" s="66"/>
      <c r="F3" s="66"/>
      <c r="G3" s="67"/>
      <c r="H3" s="11"/>
      <c r="I3" s="3" t="s">
        <v>0</v>
      </c>
    </row>
    <row r="4" spans="1:9" ht="12.75" customHeight="1">
      <c r="A4" s="72"/>
      <c r="B4" s="73"/>
      <c r="C4" s="73"/>
      <c r="D4" s="73"/>
      <c r="E4" s="73"/>
      <c r="F4" s="73"/>
      <c r="G4" s="74"/>
      <c r="H4" s="12"/>
      <c r="I4" s="4"/>
    </row>
    <row r="5" spans="1:9" ht="14.25" customHeight="1">
      <c r="A5" s="63" t="s">
        <v>6</v>
      </c>
      <c r="B5" s="65" t="s">
        <v>49</v>
      </c>
      <c r="C5" s="66"/>
      <c r="D5" s="66"/>
      <c r="E5" s="66"/>
      <c r="F5" s="66"/>
      <c r="G5" s="67"/>
      <c r="H5" s="38"/>
      <c r="I5" s="39" t="s">
        <v>24</v>
      </c>
    </row>
    <row r="6" spans="1:9" ht="13.5">
      <c r="A6" s="64"/>
      <c r="B6" s="68"/>
      <c r="C6" s="69"/>
      <c r="D6" s="69"/>
      <c r="E6" s="69"/>
      <c r="F6" s="69"/>
      <c r="G6" s="70"/>
      <c r="H6" s="40"/>
      <c r="I6" s="41" t="s">
        <v>48</v>
      </c>
    </row>
    <row r="7" spans="1:9" ht="15.75" customHeight="1">
      <c r="A7" s="17" t="s">
        <v>9</v>
      </c>
      <c r="B7" s="77" t="s">
        <v>47</v>
      </c>
      <c r="C7" s="78"/>
      <c r="D7" s="78"/>
      <c r="E7" s="78"/>
      <c r="F7" s="78"/>
      <c r="G7" s="78"/>
      <c r="H7" s="78"/>
      <c r="I7" s="79"/>
    </row>
    <row r="8" spans="1:9" ht="15">
      <c r="A8" s="59" t="s">
        <v>39</v>
      </c>
      <c r="B8" s="60"/>
      <c r="C8" s="60"/>
      <c r="D8" s="60"/>
      <c r="E8" s="60"/>
      <c r="F8" s="60"/>
      <c r="G8" s="60"/>
      <c r="H8" s="61"/>
      <c r="I8" s="62"/>
    </row>
    <row r="9" spans="1:9" ht="10.5" customHeight="1" thickBot="1">
      <c r="A9" s="8"/>
      <c r="B9" s="9"/>
      <c r="C9" s="9"/>
      <c r="D9" s="9"/>
      <c r="E9" s="9"/>
      <c r="F9" s="9"/>
      <c r="G9" s="9"/>
      <c r="H9" s="9"/>
      <c r="I9" s="10"/>
    </row>
    <row r="10" spans="1:9" ht="21" customHeight="1">
      <c r="A10" s="51" t="s">
        <v>1</v>
      </c>
      <c r="B10" s="75" t="s">
        <v>38</v>
      </c>
      <c r="C10" s="47" t="s">
        <v>2</v>
      </c>
      <c r="D10" s="47" t="s">
        <v>3</v>
      </c>
      <c r="E10" s="47" t="s">
        <v>4</v>
      </c>
      <c r="F10" s="47" t="s">
        <v>7</v>
      </c>
      <c r="G10" s="47" t="s">
        <v>13</v>
      </c>
      <c r="H10" s="47" t="s">
        <v>17</v>
      </c>
      <c r="I10" s="49" t="s">
        <v>15</v>
      </c>
    </row>
    <row r="11" spans="1:9" ht="20.25" customHeight="1">
      <c r="A11" s="52"/>
      <c r="B11" s="76"/>
      <c r="C11" s="48"/>
      <c r="D11" s="48"/>
      <c r="E11" s="48"/>
      <c r="F11" s="48"/>
      <c r="G11" s="48"/>
      <c r="H11" s="48"/>
      <c r="I11" s="50"/>
    </row>
    <row r="12" spans="1:9" ht="15" thickBot="1">
      <c r="A12" s="26">
        <v>1</v>
      </c>
      <c r="B12" s="36"/>
      <c r="C12" s="28" t="s">
        <v>27</v>
      </c>
      <c r="D12" s="34"/>
      <c r="E12" s="29"/>
      <c r="F12" s="29"/>
      <c r="G12" s="30"/>
      <c r="H12" s="31"/>
      <c r="I12" s="42">
        <f>ROUND(SUM(I13:I17),2)</f>
        <v>62068.7</v>
      </c>
    </row>
    <row r="13" spans="1:9" ht="26.25" customHeight="1">
      <c r="A13" s="32" t="s">
        <v>19</v>
      </c>
      <c r="B13" s="37" t="s">
        <v>40</v>
      </c>
      <c r="C13" s="33" t="s">
        <v>28</v>
      </c>
      <c r="D13" s="34" t="s">
        <v>18</v>
      </c>
      <c r="E13" s="29">
        <v>1467.63</v>
      </c>
      <c r="F13" s="29">
        <v>0.65</v>
      </c>
      <c r="G13" s="30">
        <v>0.25</v>
      </c>
      <c r="H13" s="31">
        <f aca="true" t="shared" si="0" ref="H13:H23">ROUND(F13*(1+G13),2)</f>
        <v>0.81</v>
      </c>
      <c r="I13" s="35">
        <f aca="true" t="shared" si="1" ref="I13:I23">ROUND(H13*E13,2)</f>
        <v>1188.78</v>
      </c>
    </row>
    <row r="14" spans="1:9" ht="27">
      <c r="A14" s="32" t="s">
        <v>30</v>
      </c>
      <c r="B14" s="36">
        <v>5719</v>
      </c>
      <c r="C14" s="33" t="s">
        <v>29</v>
      </c>
      <c r="D14" s="34" t="s">
        <v>21</v>
      </c>
      <c r="E14" s="29">
        <v>293.52</v>
      </c>
      <c r="F14" s="29">
        <v>37.18</v>
      </c>
      <c r="G14" s="30">
        <v>0.25</v>
      </c>
      <c r="H14" s="31">
        <f t="shared" si="0"/>
        <v>46.48</v>
      </c>
      <c r="I14" s="35">
        <f t="shared" si="1"/>
        <v>13642.81</v>
      </c>
    </row>
    <row r="15" spans="1:9" ht="17.25" customHeight="1">
      <c r="A15" s="32" t="s">
        <v>50</v>
      </c>
      <c r="B15" s="36">
        <v>6042</v>
      </c>
      <c r="C15" s="33" t="s">
        <v>35</v>
      </c>
      <c r="D15" s="34" t="s">
        <v>21</v>
      </c>
      <c r="E15" s="29">
        <v>102.73</v>
      </c>
      <c r="F15" s="29">
        <v>269.25</v>
      </c>
      <c r="G15" s="30">
        <v>0.25</v>
      </c>
      <c r="H15" s="31">
        <f t="shared" si="0"/>
        <v>336.56</v>
      </c>
      <c r="I15" s="35">
        <f t="shared" si="1"/>
        <v>34574.81</v>
      </c>
    </row>
    <row r="16" spans="1:9" ht="15" customHeight="1">
      <c r="A16" s="32" t="s">
        <v>51</v>
      </c>
      <c r="B16" s="36" t="s">
        <v>41</v>
      </c>
      <c r="C16" s="33" t="s">
        <v>46</v>
      </c>
      <c r="D16" s="34" t="s">
        <v>18</v>
      </c>
      <c r="E16" s="29">
        <v>240.22</v>
      </c>
      <c r="F16" s="29">
        <v>34.9</v>
      </c>
      <c r="G16" s="30">
        <v>0.25</v>
      </c>
      <c r="H16" s="31">
        <f t="shared" si="0"/>
        <v>43.63</v>
      </c>
      <c r="I16" s="35">
        <f t="shared" si="1"/>
        <v>10480.8</v>
      </c>
    </row>
    <row r="17" spans="1:9" ht="15" customHeight="1">
      <c r="A17" s="32" t="s">
        <v>52</v>
      </c>
      <c r="B17" s="36" t="s">
        <v>41</v>
      </c>
      <c r="C17" s="33" t="s">
        <v>45</v>
      </c>
      <c r="D17" s="34" t="s">
        <v>18</v>
      </c>
      <c r="E17" s="29">
        <v>50</v>
      </c>
      <c r="F17" s="29">
        <v>34.9</v>
      </c>
      <c r="G17" s="30">
        <v>0.25</v>
      </c>
      <c r="H17" s="31">
        <f t="shared" si="0"/>
        <v>43.63</v>
      </c>
      <c r="I17" s="35">
        <f t="shared" si="1"/>
        <v>2181.5</v>
      </c>
    </row>
    <row r="18" spans="1:9" ht="15" thickBot="1">
      <c r="A18" s="26">
        <v>2</v>
      </c>
      <c r="B18" s="27"/>
      <c r="C18" s="28" t="s">
        <v>23</v>
      </c>
      <c r="D18" s="34"/>
      <c r="E18" s="29"/>
      <c r="F18" s="29"/>
      <c r="G18" s="30"/>
      <c r="H18" s="31"/>
      <c r="I18" s="42">
        <f>ROUND(SUM(I19:I23),2)</f>
        <v>5270.28</v>
      </c>
    </row>
    <row r="19" spans="1:9" ht="14.25">
      <c r="A19" s="44" t="s">
        <v>20</v>
      </c>
      <c r="B19" s="36" t="s">
        <v>42</v>
      </c>
      <c r="C19" s="33" t="s">
        <v>33</v>
      </c>
      <c r="D19" s="34" t="s">
        <v>18</v>
      </c>
      <c r="E19" s="29">
        <v>39.48</v>
      </c>
      <c r="F19" s="29">
        <v>12.5</v>
      </c>
      <c r="G19" s="30">
        <v>0.25</v>
      </c>
      <c r="H19" s="31">
        <f t="shared" si="0"/>
        <v>15.63</v>
      </c>
      <c r="I19" s="35">
        <f t="shared" si="1"/>
        <v>617.07</v>
      </c>
    </row>
    <row r="20" spans="1:9" ht="14.25">
      <c r="A20" s="44" t="s">
        <v>22</v>
      </c>
      <c r="B20" s="36" t="s">
        <v>42</v>
      </c>
      <c r="C20" s="33" t="s">
        <v>34</v>
      </c>
      <c r="D20" s="34" t="s">
        <v>18</v>
      </c>
      <c r="E20" s="29">
        <v>78.96</v>
      </c>
      <c r="F20" s="29">
        <v>12.5</v>
      </c>
      <c r="G20" s="30">
        <v>0.25</v>
      </c>
      <c r="H20" s="31">
        <f t="shared" si="0"/>
        <v>15.63</v>
      </c>
      <c r="I20" s="35">
        <f t="shared" si="1"/>
        <v>1234.14</v>
      </c>
    </row>
    <row r="21" spans="1:9" ht="28.5" customHeight="1">
      <c r="A21" s="32" t="s">
        <v>53</v>
      </c>
      <c r="B21" s="37" t="s">
        <v>43</v>
      </c>
      <c r="C21" s="33" t="s">
        <v>44</v>
      </c>
      <c r="D21" s="34" t="s">
        <v>18</v>
      </c>
      <c r="E21" s="29">
        <v>3.15</v>
      </c>
      <c r="F21" s="29">
        <v>328.48</v>
      </c>
      <c r="G21" s="30">
        <v>0.25</v>
      </c>
      <c r="H21" s="31">
        <f t="shared" si="0"/>
        <v>410.6</v>
      </c>
      <c r="I21" s="35">
        <f t="shared" si="1"/>
        <v>1293.39</v>
      </c>
    </row>
    <row r="22" spans="1:9" ht="25.5" customHeight="1">
      <c r="A22" s="32" t="s">
        <v>54</v>
      </c>
      <c r="B22" s="36" t="s">
        <v>42</v>
      </c>
      <c r="C22" s="33" t="s">
        <v>36</v>
      </c>
      <c r="D22" s="34" t="s">
        <v>18</v>
      </c>
      <c r="E22" s="29">
        <v>112</v>
      </c>
      <c r="F22" s="29">
        <v>12.5</v>
      </c>
      <c r="G22" s="30">
        <v>0.25</v>
      </c>
      <c r="H22" s="31">
        <f t="shared" si="0"/>
        <v>15.63</v>
      </c>
      <c r="I22" s="35">
        <f t="shared" si="1"/>
        <v>1750.56</v>
      </c>
    </row>
    <row r="23" spans="1:9" ht="25.5" customHeight="1">
      <c r="A23" s="32" t="s">
        <v>55</v>
      </c>
      <c r="B23" s="36" t="s">
        <v>42</v>
      </c>
      <c r="C23" s="33" t="s">
        <v>37</v>
      </c>
      <c r="D23" s="34" t="s">
        <v>18</v>
      </c>
      <c r="E23" s="29">
        <v>24</v>
      </c>
      <c r="F23" s="29">
        <v>12.5</v>
      </c>
      <c r="G23" s="30">
        <v>0.25</v>
      </c>
      <c r="H23" s="31">
        <f t="shared" si="0"/>
        <v>15.63</v>
      </c>
      <c r="I23" s="35">
        <f t="shared" si="1"/>
        <v>375.12</v>
      </c>
    </row>
    <row r="24" spans="1:9" ht="12.75">
      <c r="A24" s="23"/>
      <c r="B24" s="25"/>
      <c r="C24" s="18"/>
      <c r="D24" s="24"/>
      <c r="E24" s="19"/>
      <c r="F24" s="19"/>
      <c r="G24" s="20"/>
      <c r="H24" s="21"/>
      <c r="I24" s="22"/>
    </row>
    <row r="25" spans="1:9" ht="12.75" customHeight="1" thickBot="1">
      <c r="A25" s="80" t="s">
        <v>14</v>
      </c>
      <c r="B25" s="81"/>
      <c r="C25" s="81"/>
      <c r="D25" s="81"/>
      <c r="E25" s="81"/>
      <c r="F25" s="81"/>
      <c r="G25" s="81"/>
      <c r="H25" s="82"/>
      <c r="I25" s="43">
        <f>ROUND(SUM(I12+I18),2)</f>
        <v>67338.98</v>
      </c>
    </row>
    <row r="26" spans="1:9" s="2" customFormat="1" ht="12.75">
      <c r="A26" s="5"/>
      <c r="B26" s="1"/>
      <c r="C26" s="1"/>
      <c r="D26" s="1"/>
      <c r="E26" s="1"/>
      <c r="F26" s="1"/>
      <c r="G26" s="1"/>
      <c r="H26" s="1"/>
      <c r="I26" s="6"/>
    </row>
    <row r="27" spans="1:9" ht="12.75">
      <c r="A27" s="97" t="s">
        <v>56</v>
      </c>
      <c r="B27" s="98"/>
      <c r="C27" s="103" t="s">
        <v>26</v>
      </c>
      <c r="D27" s="104"/>
      <c r="E27" s="87" t="s">
        <v>5</v>
      </c>
      <c r="F27" s="87"/>
      <c r="G27" s="88"/>
      <c r="H27" s="89"/>
      <c r="I27" s="90"/>
    </row>
    <row r="28" spans="1:9" ht="12.75">
      <c r="A28" s="99"/>
      <c r="B28" s="100"/>
      <c r="C28" s="105"/>
      <c r="D28" s="84"/>
      <c r="E28" s="87"/>
      <c r="F28" s="87"/>
      <c r="G28" s="88"/>
      <c r="H28" s="89"/>
      <c r="I28" s="90"/>
    </row>
    <row r="29" spans="1:9" ht="12.75">
      <c r="A29" s="99"/>
      <c r="B29" s="100"/>
      <c r="C29" s="83" t="s">
        <v>31</v>
      </c>
      <c r="D29" s="84"/>
      <c r="E29" s="87"/>
      <c r="F29" s="87"/>
      <c r="G29" s="88"/>
      <c r="H29" s="89"/>
      <c r="I29" s="90"/>
    </row>
    <row r="30" spans="1:9" ht="13.5" thickBot="1">
      <c r="A30" s="101"/>
      <c r="B30" s="102"/>
      <c r="C30" s="85"/>
      <c r="D30" s="86"/>
      <c r="E30" s="91"/>
      <c r="F30" s="91"/>
      <c r="G30" s="92"/>
      <c r="H30" s="93"/>
      <c r="I30" s="94"/>
    </row>
    <row r="31" ht="12.75">
      <c r="A31" s="14" t="s">
        <v>10</v>
      </c>
    </row>
    <row r="32" spans="1:9" ht="12.75" customHeight="1">
      <c r="A32" s="95" t="s">
        <v>12</v>
      </c>
      <c r="B32" s="95"/>
      <c r="C32" s="95"/>
      <c r="D32" s="95"/>
      <c r="E32" s="95"/>
      <c r="F32" s="95"/>
      <c r="G32" s="95"/>
      <c r="H32" s="95"/>
      <c r="I32" s="95"/>
    </row>
    <row r="33" spans="1:9" ht="12.75">
      <c r="A33" s="95"/>
      <c r="B33" s="95"/>
      <c r="C33" s="95"/>
      <c r="D33" s="95"/>
      <c r="E33" s="95"/>
      <c r="F33" s="95"/>
      <c r="G33" s="95"/>
      <c r="H33" s="95"/>
      <c r="I33" s="95"/>
    </row>
    <row r="34" spans="1:9" ht="12.75">
      <c r="A34" s="95"/>
      <c r="B34" s="95"/>
      <c r="C34" s="95"/>
      <c r="D34" s="95"/>
      <c r="E34" s="95"/>
      <c r="F34" s="95"/>
      <c r="G34" s="95"/>
      <c r="H34" s="95"/>
      <c r="I34" s="95"/>
    </row>
    <row r="35" spans="1:9" ht="12.75">
      <c r="A35" s="95"/>
      <c r="B35" s="95"/>
      <c r="C35" s="95"/>
      <c r="D35" s="95"/>
      <c r="E35" s="95"/>
      <c r="F35" s="95"/>
      <c r="G35" s="95"/>
      <c r="H35" s="95"/>
      <c r="I35" s="95"/>
    </row>
    <row r="36" spans="1:9" ht="4.5" customHeight="1">
      <c r="A36" s="7"/>
      <c r="B36" s="7"/>
      <c r="C36" s="7"/>
      <c r="D36" s="7"/>
      <c r="E36" s="7"/>
      <c r="F36" s="7"/>
      <c r="G36" s="7"/>
      <c r="H36" s="7"/>
      <c r="I36" s="7"/>
    </row>
    <row r="37" spans="1:9" ht="12.75" customHeight="1">
      <c r="A37" s="95" t="s">
        <v>16</v>
      </c>
      <c r="B37" s="95"/>
      <c r="C37" s="95"/>
      <c r="D37" s="95"/>
      <c r="E37" s="95"/>
      <c r="F37" s="95"/>
      <c r="G37" s="95"/>
      <c r="H37" s="95"/>
      <c r="I37" s="95"/>
    </row>
    <row r="38" spans="1:9" ht="12.75">
      <c r="A38" s="95"/>
      <c r="B38" s="95"/>
      <c r="C38" s="95"/>
      <c r="D38" s="95"/>
      <c r="E38" s="95"/>
      <c r="F38" s="95"/>
      <c r="G38" s="95"/>
      <c r="H38" s="95"/>
      <c r="I38" s="95"/>
    </row>
    <row r="39" spans="1:9" ht="4.5" customHeight="1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96" t="s">
        <v>11</v>
      </c>
      <c r="B40" s="96"/>
      <c r="C40" s="96"/>
      <c r="D40" s="96"/>
      <c r="E40" s="96"/>
      <c r="F40" s="96"/>
      <c r="G40" s="96"/>
      <c r="H40" s="96"/>
      <c r="I40" s="96"/>
    </row>
  </sheetData>
  <sheetProtection/>
  <mergeCells count="25">
    <mergeCell ref="A25:H25"/>
    <mergeCell ref="C29:D30"/>
    <mergeCell ref="E27:I30"/>
    <mergeCell ref="A32:I35"/>
    <mergeCell ref="A40:I40"/>
    <mergeCell ref="A37:I38"/>
    <mergeCell ref="A27:B30"/>
    <mergeCell ref="C27:D28"/>
    <mergeCell ref="H10:H11"/>
    <mergeCell ref="B5:G6"/>
    <mergeCell ref="F10:F11"/>
    <mergeCell ref="A3:G4"/>
    <mergeCell ref="G10:G11"/>
    <mergeCell ref="B10:B11"/>
    <mergeCell ref="B7:I7"/>
    <mergeCell ref="I1:I2"/>
    <mergeCell ref="C10:C11"/>
    <mergeCell ref="E10:E11"/>
    <mergeCell ref="I10:I11"/>
    <mergeCell ref="A10:A11"/>
    <mergeCell ref="A2:G2"/>
    <mergeCell ref="A1:G1"/>
    <mergeCell ref="A8:I8"/>
    <mergeCell ref="D10:D11"/>
    <mergeCell ref="A5:A6"/>
  </mergeCells>
  <printOptions horizontalCentered="1"/>
  <pageMargins left="0.5118110236220472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Marilene</cp:lastModifiedBy>
  <cp:lastPrinted>2014-04-02T17:24:42Z</cp:lastPrinted>
  <dcterms:created xsi:type="dcterms:W3CDTF">2003-10-24T18:12:58Z</dcterms:created>
  <dcterms:modified xsi:type="dcterms:W3CDTF">2017-08-15T11:39:25Z</dcterms:modified>
  <cp:category/>
  <cp:version/>
  <cp:contentType/>
  <cp:contentStatus/>
</cp:coreProperties>
</file>